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G14" i="1"/>
  <c r="J12" i="1"/>
  <c r="I12" i="1"/>
  <c r="H12" i="1"/>
  <c r="G12" i="1"/>
  <c r="F12" i="1"/>
  <c r="J6" i="1"/>
  <c r="I6" i="1"/>
  <c r="H6" i="1"/>
  <c r="G6" i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<sst xmlns="http://schemas.openxmlformats.org/spreadsheetml/2006/main" count="46" uniqueCount="44">
  <si>
    <t>Школа</t>
  </si>
  <si>
    <t>МБОУ "Большекустовская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</si>
  <si>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</si>
  <si>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</si>
  <si>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</si>
  <si>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</si>
  <si>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</si>
  <si>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</si>
  <si>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</si>
  <si>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</si>
  <si>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</si>
  <si>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</si>
  <si>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</si>
  <si>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</si>
  <si>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</si>
  <si>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</si>
  <si>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279/18</t>
  </si>
  <si>
    <t>Запеканка творожная с повидлом</t>
  </si>
  <si>
    <t>гор.напиток</t>
  </si>
  <si>
    <t>459/18</t>
  </si>
  <si>
    <t>Чай с сахаром</t>
  </si>
  <si>
    <t>хлеб</t>
  </si>
  <si>
    <t>108/2013</t>
  </si>
  <si>
    <t>Хлеб пшеничный</t>
  </si>
  <si>
    <t>Завтрак 2</t>
  </si>
  <si>
    <t>фрукты</t>
  </si>
  <si>
    <t>82/18</t>
  </si>
  <si>
    <t>Мандарин</t>
  </si>
  <si>
    <t>Обед</t>
  </si>
  <si>
    <t>закуска</t>
  </si>
  <si>
    <t>148/18</t>
  </si>
  <si>
    <t>Салат из огурцов свежих</t>
  </si>
  <si>
    <t>1 блюдо</t>
  </si>
  <si>
    <t>2 блюдо</t>
  </si>
  <si>
    <t>56/18</t>
  </si>
  <si>
    <t>Сосиски молочные отварные</t>
  </si>
  <si>
    <t>гарнир</t>
  </si>
  <si>
    <t>233/18</t>
  </si>
  <si>
    <t>Каша пшенная</t>
  </si>
  <si>
    <t>сладкое</t>
  </si>
  <si>
    <t>487/18</t>
  </si>
  <si>
    <t>Компот из яблок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</si>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</sst>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44340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f>27.67/200*150</f>
        <v>20.752500000000001</v>
      </c>
      <c r="G4" s="13">
        <f>461.81/200*150</f>
        <v>346.35750000000002</v>
      </c>
      <c r="H4" s="13">
        <f>43.9/200*150</f>
        <v>32.924999999999997</v>
      </c>
      <c r="I4" s="13">
        <f>15.7/200*150</f>
        <v>11.775</v>
      </c>
      <c r="J4" s="15">
        <f>36.23/200*150</f>
        <v>27.172499999999996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1.94</v>
      </c>
      <c r="G5" s="20">
        <v>41.11</v>
      </c>
      <c r="H5" s="20">
        <v>0.06</v>
      </c>
      <c r="I5" s="20">
        <v>0.01</v>
      </c>
      <c r="J5" s="22">
        <v>10.199999999999999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f>28/0.6*0.03</f>
        <v>1.4000000000000001</v>
      </c>
      <c r="G6" s="20">
        <f>257.84/110*30</f>
        <v>70.319999999999993</v>
      </c>
      <c r="H6" s="20">
        <f>8.36/110*30</f>
        <v>2.2799999999999998</v>
      </c>
      <c r="I6" s="20">
        <f>0.88/110*30</f>
        <v>0.24</v>
      </c>
      <c r="J6" s="22">
        <f>54.12/110*30</f>
        <v>14.76</v>
      </c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24</v>
      </c>
      <c r="B9" s="29" t="s">
        <v>25</v>
      </c>
      <c r="C9" s="11" t="s">
        <v>26</v>
      </c>
      <c r="D9" s="12" t="s">
        <v>27</v>
      </c>
      <c r="E9" s="13">
        <v>100</v>
      </c>
      <c r="F9" s="14">
        <v>12.4</v>
      </c>
      <c r="G9" s="13">
        <v>38</v>
      </c>
      <c r="H9" s="13">
        <v>0.8</v>
      </c>
      <c r="I9" s="13">
        <v>0.2</v>
      </c>
      <c r="J9" s="15">
        <v>7.5</v>
      </c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28</v>
      </c>
      <c r="B12" s="30" t="s">
        <v>29</v>
      </c>
      <c r="C12" s="31" t="s">
        <v>30</v>
      </c>
      <c r="D12" s="32" t="s">
        <v>31</v>
      </c>
      <c r="E12" s="33">
        <v>60</v>
      </c>
      <c r="F12" s="34">
        <f>4.83</f>
        <v>4.83</v>
      </c>
      <c r="G12" s="33">
        <f>13.13</f>
        <v>13.13</v>
      </c>
      <c r="H12" s="33">
        <f>0.42</f>
        <v>0.42</v>
      </c>
      <c r="I12" s="33">
        <f>3.65</f>
        <v>3.65</v>
      </c>
      <c r="J12" s="35">
        <f>1.14</f>
        <v>1.1399999999999999</v>
      </c>
    </row>
    <row r="13" spans="1:10" x14ac:dyDescent="0.25">
      <c r="A13" s="16"/>
      <c r="B13" s="17" t="s">
        <v>32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33</v>
      </c>
      <c r="C14" s="18" t="s">
        <v>34</v>
      </c>
      <c r="D14" s="19" t="s">
        <v>35</v>
      </c>
      <c r="E14" s="20">
        <v>70</v>
      </c>
      <c r="F14" s="21">
        <v>16.88</v>
      </c>
      <c r="G14" s="20">
        <f>98.28*2</f>
        <v>196.56</v>
      </c>
      <c r="H14" s="20">
        <v>8.16</v>
      </c>
      <c r="I14" s="20">
        <v>8.1199999999999992</v>
      </c>
      <c r="J14" s="22">
        <v>20.28</v>
      </c>
    </row>
    <row r="15" spans="1:10" x14ac:dyDescent="0.25">
      <c r="A15" s="16"/>
      <c r="B15" s="17" t="s">
        <v>36</v>
      </c>
      <c r="C15" s="18" t="s">
        <v>37</v>
      </c>
      <c r="D15" s="19" t="s">
        <v>38</v>
      </c>
      <c r="E15" s="20">
        <v>150</v>
      </c>
      <c r="F15" s="21">
        <v>7.08</v>
      </c>
      <c r="G15" s="20">
        <f>207.21/200*150</f>
        <v>155.40750000000003</v>
      </c>
      <c r="H15" s="20">
        <f>6/200*150</f>
        <v>4.5</v>
      </c>
      <c r="I15" s="20">
        <f>7.37/200*150</f>
        <v>5.5274999999999999</v>
      </c>
      <c r="J15" s="22">
        <f>29.24/200*150</f>
        <v>21.93</v>
      </c>
    </row>
    <row r="16" spans="1:10" x14ac:dyDescent="0.25">
      <c r="A16" s="16"/>
      <c r="B16" s="17" t="s">
        <v>39</v>
      </c>
      <c r="C16" s="18" t="s">
        <v>40</v>
      </c>
      <c r="D16" s="19" t="s">
        <v>41</v>
      </c>
      <c r="E16" s="20">
        <v>200</v>
      </c>
      <c r="F16" s="21">
        <v>5.55</v>
      </c>
      <c r="G16" s="20">
        <v>62.41</v>
      </c>
      <c r="H16" s="20">
        <v>0.31</v>
      </c>
      <c r="I16" s="20">
        <v>0.2</v>
      </c>
      <c r="J16" s="22">
        <v>14.85</v>
      </c>
    </row>
    <row r="17" spans="1:10" x14ac:dyDescent="0.25">
      <c r="A17" s="16"/>
      <c r="B17" s="17" t="s">
        <v>42</v>
      </c>
      <c r="C17" s="18" t="s">
        <v>22</v>
      </c>
      <c r="D17" s="19" t="s">
        <v>23</v>
      </c>
      <c r="E17" s="20">
        <v>100</v>
      </c>
      <c r="F17" s="21">
        <v>4.67</v>
      </c>
      <c r="G17" s="20">
        <v>257.83999999999997</v>
      </c>
      <c r="H17" s="20">
        <v>8.36</v>
      </c>
      <c r="I17" s="20">
        <v>0.88</v>
      </c>
      <c r="J17" s="22">
        <v>54.12</v>
      </c>
    </row>
    <row r="18" spans="1:10" x14ac:dyDescent="0.25">
      <c r="A18" s="16"/>
      <c r="B18" s="17" t="s">
        <v>43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GLbuh</cp:lastModifiedBy>
  <dcterms:created xsi:type="dcterms:W3CDTF">2021-05-21T12:29:08Z</dcterms:created>
  <dcterms:modified xsi:type="dcterms:W3CDTF">2021-05-21T12:30:08Z</dcterms:modified>
</cp:coreProperties>
</file>